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L:\SJEDNICE UO ,SKUPŠTINE I NO\2025. godina\sjednice UPRAVNOG ODBORA\elektronička sjednica UO 04.03.-06.03.2025\"/>
    </mc:Choice>
  </mc:AlternateContent>
  <xr:revisionPtr revIDLastSave="0" documentId="13_ncr:1_{BEC1F4FA-4973-4604-9C8D-1A5B43A4B15B}"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7" i="1"/>
  <c r="E53" i="1" l="1"/>
  <c r="E31" i="1" l="1"/>
  <c r="E54" i="1" l="1"/>
  <c r="E46" i="1"/>
  <c r="E41" i="1"/>
  <c r="E36" i="1"/>
  <c r="E55" i="1" l="1"/>
  <c r="E56" i="1" l="1"/>
  <c r="E57" i="1" l="1"/>
  <c r="E58" i="1" s="1"/>
  <c r="E63" i="1" s="1"/>
  <c r="E66" i="1" s="1"/>
  <c r="E67" i="1" l="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<sst xmlns="http://schemas.openxmlformats.org/spreadsheetml/2006/main" count="445" uniqueCount="434">
  <si>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</si>
  <si>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</si>
  <si>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</si>
  <si>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</si>
  <si>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</si>
  <si>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</si>
  <si>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</si>
  <si>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</si>
  <si>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</si>
  <si>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</si>
  <si>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</si>
  <si>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</si>
  <si>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</si>
  <si>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</si>
  <si>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</si>
  <si>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</si>
  <si>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</si>
  <si>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</si>
  <si>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</si>
  <si>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</si>
  <si>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</si>
  <si>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</si>
  <si>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</si>
  <si>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</si>
  <si>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</si>
  <si>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</si>
  <si>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</si>
  <si>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</si>
  <si>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</si>
  <si>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</si>
  <si>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</si>
  <si>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</si>
  <si>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</si>
  <si>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</si>
  <si>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</si>
  <si>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</si>
  <si>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</si>
  <si>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</si>
  <si>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</si>
  <si>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</si>
  <si>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</si>
  <si>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</si>
  <si>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</si>
  <si>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</si>
  <si>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</si>
  <si>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</si>
  <si>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</si>
  <si>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</si>
  <si>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</si>
  <si>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</si>
  <si>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</si>
  <si>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</si>
  <si>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</si>
  <si>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</si>
  <si>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</si>
  <si>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</si>
  <si>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</si>
  <si>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</si>
  <si>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</si>
  <si>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</si>
  <si>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</si>
  <si>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</si>
  <si>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</si>
  <si>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</si>
  <si>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</si>
  <si>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</si>
  <si>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</si>
  <si>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</si>
  <si>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</si>
  <si>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</si>
  <si>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</si>
  <si>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</si>
  <si>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</si>
  <si>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</si>
  <si>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</si>
  <si>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</si>
  <si>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</si>
  <si>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</si>
  <si>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</si>
  <si>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</si>
  <si>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</si>
  <si>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</si>
  <si>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</si>
  <si>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</si>
  <si>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</si>
  <si>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</si>
  <si>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</si>
  <si>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</si>
  <si>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</si>
  <si>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</si>
  <si>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</si>
  <si>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</si>
  <si>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</si>
  <si>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</si>
  <si>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</si>
  <si>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</si>
  <si>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</si>
  <si>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</si>
  <si>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</si>
  <si>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</si>
  <si>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</si>
  <si>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</si>
  <si>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</si>
  <si>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</si>
  <si>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</si>
  <si>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</si>
  <si>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</si>
  <si>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</si>
  <si>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</si>
  <si>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</si>
  <si>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</si>
  <si>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</si>
  <si>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</si>
  <si>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</si>
  <si>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</si>
  <si>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</si>
  <si>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</si>
  <si>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</si>
  <si>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</si>
  <si>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</si>
  <si>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</si>
  <si>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</si>
  <si>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</si>
  <si>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</si>
  <si>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</si>
  <si>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</si>
  <si>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</si>
  <si>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</si>
  <si>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</si>
  <si>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</si>
  <si>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</si>
  <si>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</si>
  <si>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</si>
  <si>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</si>
  <si>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</si>
  <si>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</si>
  <si>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</si>
  <si>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</si>
  <si>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</si>
  <si>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</si>
  <si>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</si>
  <si>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</si>
  <si>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</si>
  <si>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</si>
  <si>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</si>
  <si>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</si>
  <si>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</si>
  <si>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</si>
  <si>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</si>
  <si>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</si>
  <si>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</si>
  <si>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</si>
  <si>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</si>
  <si>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</si>
  <si>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</si>
  <si>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</si>
  <si>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</si>
  <si>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</si>
  <si>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</si>
  <si>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</si>
  <si>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</si>
  <si>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</si>
  <si>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</si>
  <si>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</si>
  <si>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</si>
  <si>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</si>
  <si>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</si>
  <si>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</si>
  <si>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</si>
  <si>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</si>
  <si>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</si>
  <si>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</si>
  <si>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</si>
  <si>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</si>
  <si>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</si>
  <si>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</si>
  <si>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</si>
  <si>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</si>
  <si>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</si>
  <si>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</si>
  <si>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</si>
  <si>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</si>
  <si>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</si>
  <si>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</si>
  <si>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</si>
  <si>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</si>
  <si>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</si>
  <si>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</si>
  <si>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</si>
  <si>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</si>
  <si>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</si>
  <si>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</si>
  <si>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</si>
  <si>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</si>
  <si>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</si>
  <si>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</si>
  <si>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</si>
  <si>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</si>
  <si>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</si>
  <si>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</si>
  <si>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</si>
  <si>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</si>
  <si>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</si>
  <si>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</si>
  <si>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</si>
  <si>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</si>
  <si>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</si>
  <si>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</si>
  <si>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</si>
  <si>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</si>
  <si>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</si>
  <si>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</si>
  <si>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</si>
  <si>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</si>
  <si>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</si>
  <si>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</si>
  <si>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</si>
  <si>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</si>
  <si>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</si>
  <si>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</si>
  <si>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</si>
  <si>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</si>
  <si>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</si>
  <si>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</si>
  <si>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</si>
  <si>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</si>
  <si>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</si>
  <si>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</si>
  <si>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</si>
  <si>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</si>
  <si>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</si>
  <si>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</si>
  <si>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</si>
  <si>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</si>
  <si>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</si>
  <si>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</si>
  <si>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</si>
  <si>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</si>
  <si>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</si>
  <si>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</si>
  <si>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</si>
  <si>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</si>
  <si>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</si>
  <si>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</si>
  <si>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</si>
  <si>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</si>
  <si>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</si>
  <si>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</si>
  <si>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</si>
  <si>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</si>
  <si>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</si>
  <si>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</si>
  <si>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</si>
  <si>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</si>
  <si>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</si>
  <si>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</si>
  <si>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</si>
  <si>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</si>
  <si>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</si>
  <si>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</si>
  <si>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</si>
  <si>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</si>
  <si>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</si>
  <si>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</si>
  <si>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</si>
  <si>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</si>
  <si>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</si>
  <si>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</si>
  <si>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</si>
  <si>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</si>
  <si>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</si>
  <si>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</si>
  <si>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</si>
  <si>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</si>
  <si>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</si>
  <si>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</si>
  <si>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</si>
  <si>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</si>
  <si>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</si>
  <si>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</si>
  <si>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</si>
  <si>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</si>
  <si>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</si>
  <si>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</si>
  <si>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</si>
  <si>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</si>
  <si>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</si>
  <si>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</si>
  <si>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</si>
  <si>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</si>
  <si>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</si>
  <si>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</si>
  <si>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</si>
  <si>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</si>
  <si>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</si>
  <si>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</si>
  <si>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</si>
  <si>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</si>
  <si>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</si>
  <si>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</si>
  <si>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</si>
  <si>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</si>
  <si>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</si>
  <si>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</si>
  <si>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</si>
  <si>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</si>
  <si>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</si>
  <si>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</si>
  <si>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</si>
  <si>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</si>
  <si>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</si>
  <si>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</si>
  <si>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</si>
  <si>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</si>
  <si>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</si>
  <si>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</si>
  <si>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</si>
  <si>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</si>
  <si>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</si>
  <si>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</si>
  <si>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</si>
  <si>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</si>
  <si>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</si>
  <si>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</si>
  <si>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</si>
  <si>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</si>
  <si>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</si>
  <si>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</si>
  <si>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</si>
  <si>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</si>
  <si>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</si>
  <si>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</si>
  <si>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</si>
  <si>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</si>
  <si>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</si>
  <si>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</si>
  <si>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</si>
  <si>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</si>
  <si>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</si>
  <si>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</si>
  <si>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</si>
  <si>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</si>
  <si>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</si>
  <si>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</si>
  <si>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</si>
  <si>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</si>
  <si>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</si>
  <si>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</si>
  <si>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</si>
  <si>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</si>
  <si>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</si>
  <si>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</si>
  <si>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</si>
  <si>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</si>
  <si>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</si>
  <si>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</si>
  <si>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</si>
  <si>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</si>
  <si>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</si>
  <si>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</si>
  <si>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</si>
  <si>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</si>
  <si>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</si>
  <si>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</si>
  <si>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</si>
  <si>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</si>
  <si>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</si>
  <si>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</si>
  <si>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</si>
  <si>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</si>
  <si>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</si>
  <si>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</si>
  <si>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</si>
  <si>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</si>
  <si>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</si>
  <si>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</si>
  <si>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</si>
  <si>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</si>
  <si>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</si>
  <si>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</si>
  <si>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</si>
  <si>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</si>
  <si>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</si>
  <si>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</si>
  <si>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</si>
  <si>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</si>
  <si>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</si>
  <si>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</si>
  <si>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</si>
  <si>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</si>
  <si>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</si>
  <si>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</si>
  <si>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</si>
  <si>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</si>
  <si>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</si>
  <si>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</si>
  <si>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</si>
  <si>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</si>
  <si>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</si>
  <si>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</si>
  <si>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</si>
  <si>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</si>
  <si>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</si>
  <si>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</si>
  <si>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</si>
  <si>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</si>
  <si>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</si>
  <si>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</si>
  <si>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</si>
  <si>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</si>
  <si>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</si>
  <si>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</si>
  <si>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</si>
  <si>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</si>
  <si>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</si>
  <si>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</si>
  <si>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</si>
  <si>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</si>
  <si>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</si>
  <si>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</si>
  <si>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</si>
  <si>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</si>
  <si>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</si>
  <si>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</si>
  <si>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</si>
  <si>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</si>
  <si>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</si>
  <si>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</si>
  <si>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INTENZITET POTPORE 
</t>
    </r>
    <r>
      <rPr>
        <b/>
        <i/>
        <sz val="11"/>
        <color theme="1"/>
        <rFont val="Calibri"/>
        <family val="2"/>
        <charset val="238"/>
        <scheme val="minor"/>
      </rPr>
      <t xml:space="preserve">Pojašnjenje:                                                                                                                                                                                                                                                                                           Intenzitet potpore može iznositi od 40% do najviše 65% prihvatljivih troškova projekta, a iznimno se može povećati u sljedećim slučajevima:
a)	najviše 80% kada je korisnik mladi poljoprivrednik kako je definirano Natječajem 
b)	najviše 85% za ulaganja malog poljoprivrednog gospodarstava kako je definirano Natječajem 
</t>
    </r>
  </si>
  <si>
    <r>
      <t xml:space="preserve">TABLICA PLAN PROJEKTNIH AKTIVNOSTI
ZAHTJEV ZA POTPORU
FAZA 1 - POSTUPAK ODABIRA PROJEKATA (LAG)
</t>
    </r>
    <r>
      <rPr>
        <b/>
        <sz val="14"/>
        <color theme="0"/>
        <rFont val="Calibri"/>
        <family val="2"/>
        <charset val="238"/>
        <scheme val="minor"/>
      </rPr>
      <t>Potpora za razvoj i očuvanje održive poljoprivredne proizvodnje i djelatnosti INT 1.1.</t>
    </r>
    <r>
      <rPr>
        <b/>
        <sz val="14"/>
        <color theme="0" tint="-4.9989318521683403E-2"/>
        <rFont val="Calibri"/>
        <family val="2"/>
        <scheme val="minor"/>
      </rPr>
      <t xml:space="preserve">                                                                                                                                              - KORISNICI GRUPA B</t>
    </r>
  </si>
  <si>
    <t>OBRAZAC 2. B</t>
  </si>
  <si>
    <r>
      <t xml:space="preserve">  NAJVIŠI IZNOS POTPORE
  Pojašnjenje:
  Najviši iznos potpore je</t>
    </r>
    <r>
      <rPr>
        <b/>
        <sz val="11"/>
        <rFont val="Calibri"/>
        <family val="2"/>
        <charset val="238"/>
        <scheme val="minor"/>
      </rPr>
      <t xml:space="preserve"> </t>
    </r>
    <r>
      <rPr>
        <b/>
        <sz val="11"/>
        <rFont val="Calibri"/>
        <family val="2"/>
        <charset val="238"/>
      </rPr>
      <t>[</t>
    </r>
    <r>
      <rPr>
        <b/>
        <sz val="11"/>
        <rFont val="Calibri"/>
        <family val="2"/>
        <charset val="238"/>
        <scheme val="minor"/>
      </rPr>
      <t>20.000</t>
    </r>
    <r>
      <rPr>
        <b/>
        <sz val="11"/>
        <rFont val="Calibri"/>
        <family val="2"/>
        <charset val="238"/>
      </rPr>
      <t>]</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</si>
  <si>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t>
    </r>
    <r>
      <rPr>
        <b/>
        <sz val="11"/>
        <color theme="1"/>
        <rFont val="Calibri"/>
        <family val="2"/>
        <charset val="238"/>
      </rPr>
      <t>[</t>
    </r>
    <r>
      <rPr>
        <b/>
        <sz val="11"/>
        <color theme="1"/>
        <rFont val="Calibri"/>
        <family val="2"/>
        <scheme val="minor"/>
      </rPr>
      <t>7.000</t>
    </r>
    <r>
      <rPr>
        <b/>
        <sz val="11"/>
        <color theme="1"/>
        <rFont val="Calibri"/>
        <family val="2"/>
        <charset val="238"/>
      </rPr>
      <t>]</t>
    </r>
    <r>
      <rPr>
        <b/>
        <sz val="11"/>
        <color rgb="FFFF0000"/>
        <rFont val="Calibri"/>
        <family val="2"/>
        <scheme val="minor"/>
      </rPr>
      <t xml:space="preserve"> </t>
    </r>
    <r>
      <rPr>
        <b/>
        <sz val="11"/>
        <color theme="1"/>
        <rFont val="Calibri"/>
        <family val="2"/>
        <scheme val="minor"/>
      </rPr>
      <t>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</si>
  <si>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sz val="11"/>
        <color theme="1"/>
        <rFont val="Calibri"/>
        <family val="2"/>
        <charset val="238"/>
      </rPr>
      <t>[</t>
    </r>
    <r>
      <rPr>
        <i/>
        <sz val="11"/>
        <rFont val="Calibri"/>
        <family val="2"/>
        <charset val="238"/>
        <scheme val="minor"/>
      </rPr>
      <t>300.000</t>
    </r>
    <r>
      <rPr>
        <sz val="11"/>
        <rFont val="Calibri"/>
        <family val="2"/>
        <charset val="238"/>
      </rPr>
      <t>]</t>
    </r>
    <r>
      <rPr>
        <i/>
        <sz val="11"/>
        <color rgb="FFFF0000"/>
        <rFont val="Calibri"/>
        <family val="2"/>
        <scheme val="minor"/>
      </rPr>
      <t xml:space="preserve"> </t>
    </r>
    <r>
      <rPr>
        <i/>
        <sz val="11"/>
        <color theme="1"/>
        <rFont val="Calibri"/>
        <family val="2"/>
        <scheme val="minor"/>
      </rPr>
      <t>EUR (bez PDV-a).</t>
    </r>
    <r>
      <rPr>
        <i/>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</si>
</sst>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60"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
      <b/>
      <sz val="11"/>
      <color theme="1"/>
      <name val="Calibri"/>
      <family val="2"/>
      <charset val="238"/>
    </font>
    <font>
      <sz val="11"/>
      <color theme="1"/>
      <name val="Calibri"/>
      <family val="2"/>
      <charset val="238"/>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7"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8" fillId="0" borderId="0" xfId="6" applyFont="1"/>
    <xf numFmtId="0" fontId="47" fillId="0" borderId="0" xfId="6"/>
    <xf numFmtId="0" fontId="49"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0" fillId="21" borderId="21" xfId="6" applyFont="1" applyFill="1" applyBorder="1" applyAlignment="1">
      <alignment horizontal="left" vertical="center"/>
    </xf>
    <xf numFmtId="0" fontId="50" fillId="21" borderId="21" xfId="6" applyFont="1" applyFill="1" applyBorder="1" applyAlignment="1">
      <alignment horizontal="left" vertical="center" wrapText="1"/>
    </xf>
    <xf numFmtId="0" fontId="56" fillId="0" borderId="0" xfId="0" applyFont="1" applyAlignment="1">
      <alignment horizontal="center" vertical="center"/>
    </xf>
    <xf numFmtId="0" fontId="57"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2" fillId="18" borderId="1" xfId="0" applyFont="1" applyFill="1" applyBorder="1" applyAlignment="1">
      <alignment horizontal="center" vertical="center" wrapText="1"/>
    </xf>
    <xf numFmtId="0" fontId="52" fillId="18" borderId="4" xfId="0" applyFont="1" applyFill="1" applyBorder="1" applyAlignment="1">
      <alignment horizontal="center" vertical="center" wrapText="1"/>
    </xf>
    <xf numFmtId="0" fontId="52"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1" fillId="21" borderId="11" xfId="6" applyFont="1" applyFill="1" applyBorder="1" applyAlignment="1">
      <alignment horizontal="left" vertical="center" wrapText="1"/>
    </xf>
    <xf numFmtId="0" fontId="51" fillId="21" borderId="12" xfId="6" applyFont="1" applyFill="1" applyBorder="1" applyAlignment="1">
      <alignment horizontal="left" vertical="center" wrapText="1"/>
    </xf>
    <xf numFmtId="0" fontId="51" fillId="21" borderId="13" xfId="6" applyFont="1" applyFill="1" applyBorder="1" applyAlignment="1">
      <alignment horizontal="left" vertical="center" wrapText="1"/>
    </xf>
    <xf numFmtId="0" fontId="55" fillId="19" borderId="0" xfId="6" applyFont="1" applyFill="1" applyAlignment="1">
      <alignment horizontal="center" vertical="center"/>
    </xf>
    <xf numFmtId="0" fontId="51" fillId="21" borderId="21" xfId="6" applyFont="1" applyFill="1" applyBorder="1" applyAlignment="1">
      <alignment vertical="center" wrapText="1"/>
    </xf>
    <xf numFmtId="0" fontId="50" fillId="21" borderId="21" xfId="6" applyFont="1" applyFill="1" applyBorder="1" applyAlignment="1">
      <alignment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3" xfId="0" applyFont="1" applyBorder="1" applyAlignment="1">
      <alignment vertical="center" wrapText="1"/>
    </xf>
    <xf numFmtId="0" fontId="31" fillId="0" borderId="34" xfId="0" applyFont="1" applyBorder="1" applyAlignment="1">
      <alignment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8"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Obično 10" xfId="5" xr:uid="{00000000-0005-0000-0000-000005000000}"/>
    <cellStyle name="Percent"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62" zoomScale="85" zoomScaleNormal="85" zoomScaleSheetLayoutView="65" workbookViewId="0">
      <selection activeCell="E64" sqref="E64"/>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430</v>
      </c>
      <c r="C1" s="108"/>
      <c r="D1" s="108"/>
      <c r="E1" s="107"/>
    </row>
    <row r="2" spans="1:12" ht="64.5" customHeight="1" thickBot="1" x14ac:dyDescent="0.3">
      <c r="B2" s="119" t="s">
        <v>397</v>
      </c>
      <c r="C2" s="119"/>
      <c r="D2" s="119"/>
      <c r="E2" s="119"/>
    </row>
    <row r="3" spans="1:12" ht="33" hidden="1" customHeight="1" thickBot="1" x14ac:dyDescent="0.3">
      <c r="A3" s="129" t="s">
        <v>405</v>
      </c>
      <c r="B3" s="130"/>
      <c r="C3" s="130"/>
      <c r="D3" s="130"/>
      <c r="E3" s="130"/>
    </row>
    <row r="4" spans="1:12" ht="100.15" customHeight="1" thickBot="1" x14ac:dyDescent="0.3">
      <c r="A4" s="11" t="s">
        <v>11</v>
      </c>
      <c r="B4" s="123" t="s">
        <v>429</v>
      </c>
      <c r="C4" s="124"/>
      <c r="D4" s="124"/>
      <c r="E4" s="125"/>
    </row>
    <row r="5" spans="1:12" ht="106.9" customHeight="1" thickBot="1" x14ac:dyDescent="0.3">
      <c r="A5" s="12"/>
      <c r="B5" s="70" t="s">
        <v>424</v>
      </c>
      <c r="C5" s="70" t="s">
        <v>382</v>
      </c>
      <c r="D5" s="71" t="s">
        <v>391</v>
      </c>
      <c r="E5" s="72" t="s">
        <v>410</v>
      </c>
    </row>
    <row r="6" spans="1:12" ht="24.75" customHeight="1" thickBot="1" x14ac:dyDescent="0.3">
      <c r="A6" s="101"/>
      <c r="B6" s="102">
        <v>1</v>
      </c>
      <c r="C6" s="102">
        <v>2</v>
      </c>
      <c r="D6" s="102">
        <v>3</v>
      </c>
      <c r="E6" s="103">
        <v>4</v>
      </c>
    </row>
    <row r="7" spans="1:12" ht="35.450000000000003" customHeight="1" x14ac:dyDescent="0.25">
      <c r="A7" s="86" t="s">
        <v>0</v>
      </c>
      <c r="B7" s="131" t="s">
        <v>423</v>
      </c>
      <c r="C7" s="132"/>
      <c r="D7" s="133"/>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17" t="s">
        <v>415</v>
      </c>
      <c r="C31" s="118"/>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17" t="s">
        <v>416</v>
      </c>
      <c r="C36" s="118"/>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5" t="s">
        <v>417</v>
      </c>
      <c r="C41" s="116"/>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17" t="s">
        <v>425</v>
      </c>
      <c r="C46" s="118"/>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v>0</v>
      </c>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26" t="s">
        <v>14</v>
      </c>
      <c r="B51" s="127"/>
      <c r="C51" s="127"/>
      <c r="D51" s="127"/>
      <c r="E51" s="128"/>
    </row>
    <row r="52" spans="1:9" ht="39.6" customHeight="1" thickBot="1" x14ac:dyDescent="0.3">
      <c r="A52" s="120" t="s">
        <v>407</v>
      </c>
      <c r="B52" s="121"/>
      <c r="C52" s="121"/>
      <c r="D52" s="121"/>
      <c r="E52" s="122"/>
    </row>
    <row r="53" spans="1:9" ht="75" customHeight="1" x14ac:dyDescent="0.25">
      <c r="A53" s="86" t="s">
        <v>4</v>
      </c>
      <c r="B53" s="109" t="s">
        <v>421</v>
      </c>
      <c r="C53" s="110"/>
      <c r="D53" s="110"/>
      <c r="E53" s="87">
        <f>E7*0.1</f>
        <v>0</v>
      </c>
    </row>
    <row r="54" spans="1:9" ht="75" customHeight="1" x14ac:dyDescent="0.25">
      <c r="A54" s="74" t="s">
        <v>5</v>
      </c>
      <c r="B54" s="109" t="s">
        <v>392</v>
      </c>
      <c r="C54" s="110"/>
      <c r="D54" s="110"/>
      <c r="E54" s="85">
        <f>MIN(E53, (IF(E31 ="", 0, E31)))+E7</f>
        <v>0</v>
      </c>
      <c r="F54" s="3"/>
      <c r="G54" s="3"/>
    </row>
    <row r="55" spans="1:9" ht="79.150000000000006" customHeight="1" x14ac:dyDescent="0.25">
      <c r="A55" s="74" t="s">
        <v>381</v>
      </c>
      <c r="B55" s="111" t="s">
        <v>393</v>
      </c>
      <c r="C55" s="112"/>
      <c r="D55" s="112"/>
      <c r="E55" s="85">
        <f>IF((IF((5000)&gt;E36, E36, (5000)))&gt;(E54*0.02), (E54*0.02),(IF((5000)&gt;E36, E36, (5000))))</f>
        <v>0</v>
      </c>
    </row>
    <row r="56" spans="1:9" ht="75" customHeight="1" x14ac:dyDescent="0.25">
      <c r="A56" s="74" t="s">
        <v>384</v>
      </c>
      <c r="B56" s="113" t="s">
        <v>418</v>
      </c>
      <c r="C56" s="114"/>
      <c r="D56" s="114"/>
      <c r="E56" s="85">
        <f>IF(((E54*0.1)-E55)&gt;E41, E41,((E54*0.1)-E55))</f>
        <v>0</v>
      </c>
      <c r="G56" s="3"/>
    </row>
    <row r="57" spans="1:9" ht="75" customHeight="1" x14ac:dyDescent="0.25">
      <c r="A57" s="74" t="s">
        <v>6</v>
      </c>
      <c r="B57" s="113" t="s">
        <v>394</v>
      </c>
      <c r="C57" s="114"/>
      <c r="D57" s="114"/>
      <c r="E57" s="85">
        <f>IF((10000)&gt;(E55+E56), (E55+E56),(10000))</f>
        <v>0</v>
      </c>
      <c r="G57" s="3"/>
    </row>
    <row r="58" spans="1:9" ht="106.15" customHeight="1" x14ac:dyDescent="0.25">
      <c r="A58" s="74" t="s">
        <v>385</v>
      </c>
      <c r="B58" s="113" t="s">
        <v>395</v>
      </c>
      <c r="C58" s="114"/>
      <c r="D58" s="114"/>
      <c r="E58" s="85">
        <f>E54+E57</f>
        <v>0</v>
      </c>
    </row>
    <row r="59" spans="1:9" ht="107.45" customHeight="1" x14ac:dyDescent="0.25">
      <c r="A59" s="75" t="s">
        <v>386</v>
      </c>
      <c r="B59" s="136" t="s">
        <v>419</v>
      </c>
      <c r="C59" s="114"/>
      <c r="D59" s="114"/>
      <c r="E59" s="91">
        <v>0</v>
      </c>
    </row>
    <row r="60" spans="1:9" ht="97.5" customHeight="1" x14ac:dyDescent="0.25">
      <c r="A60" s="75" t="s">
        <v>387</v>
      </c>
      <c r="B60" s="136" t="s">
        <v>428</v>
      </c>
      <c r="C60" s="114"/>
      <c r="D60" s="114"/>
      <c r="E60" s="93"/>
    </row>
    <row r="61" spans="1:9" ht="73.150000000000006" customHeight="1" x14ac:dyDescent="0.25">
      <c r="A61" s="75" t="s">
        <v>7</v>
      </c>
      <c r="B61" s="136" t="s">
        <v>431</v>
      </c>
      <c r="C61" s="114"/>
      <c r="D61" s="114"/>
      <c r="E61" s="92">
        <v>20000</v>
      </c>
    </row>
    <row r="62" spans="1:9" ht="62.45" customHeight="1" thickBot="1" x14ac:dyDescent="0.3">
      <c r="A62" s="89" t="s">
        <v>8</v>
      </c>
      <c r="B62" s="137" t="s">
        <v>432</v>
      </c>
      <c r="C62" s="137"/>
      <c r="D62" s="137"/>
      <c r="E62" s="88">
        <v>7000</v>
      </c>
    </row>
    <row r="63" spans="1:9" ht="111.6" customHeight="1" thickBot="1" x14ac:dyDescent="0.35">
      <c r="A63" s="74" t="s">
        <v>9</v>
      </c>
      <c r="B63" s="113" t="s">
        <v>411</v>
      </c>
      <c r="C63" s="114"/>
      <c r="D63" s="114"/>
      <c r="E63" s="100">
        <f>ROUND((IF((IF(E62&gt;((E58*E60)-E59),0,((E58*E60)-E59)))&gt;E61, E61, (IF(E62&gt;((E58*E60)-E59),0,((E58*E60)-E59))))), 2)</f>
        <v>0</v>
      </c>
    </row>
    <row r="64" spans="1:9" ht="76.150000000000006" customHeight="1" x14ac:dyDescent="0.25">
      <c r="A64" s="74" t="s">
        <v>10</v>
      </c>
      <c r="B64" s="113" t="s">
        <v>433</v>
      </c>
      <c r="C64" s="114"/>
      <c r="D64" s="114"/>
      <c r="E64" s="99">
        <f>E7+E31+E36+E41+E46</f>
        <v>0</v>
      </c>
    </row>
    <row r="65" spans="1:5" ht="60" customHeight="1" x14ac:dyDescent="0.25">
      <c r="A65" s="74" t="s">
        <v>388</v>
      </c>
      <c r="B65" s="113" t="s">
        <v>15</v>
      </c>
      <c r="C65" s="114"/>
      <c r="D65" s="114"/>
      <c r="E65" s="88">
        <f>E64-E63</f>
        <v>0</v>
      </c>
    </row>
    <row r="66" spans="1:5" ht="60" customHeight="1" x14ac:dyDescent="0.25">
      <c r="A66" s="74" t="s">
        <v>389</v>
      </c>
      <c r="B66" s="113" t="s">
        <v>396</v>
      </c>
      <c r="C66" s="114"/>
      <c r="D66" s="114"/>
      <c r="E66" s="88">
        <f>ROUND((E63*0.8), 2)</f>
        <v>0</v>
      </c>
    </row>
    <row r="67" spans="1:5" ht="57" customHeight="1" thickBot="1" x14ac:dyDescent="0.3">
      <c r="A67" s="98" t="s">
        <v>390</v>
      </c>
      <c r="B67" s="134" t="s">
        <v>412</v>
      </c>
      <c r="C67" s="135"/>
      <c r="D67" s="135"/>
      <c r="E67" s="90">
        <f>E63-E66</f>
        <v>0</v>
      </c>
    </row>
    <row r="68" spans="1:5" s="9" customFormat="1" ht="44.25" hidden="1" customHeight="1" x14ac:dyDescent="0.2">
      <c r="A68" s="94"/>
      <c r="B68" s="95"/>
      <c r="C68" s="95"/>
      <c r="D68" s="96"/>
      <c r="E68" s="97"/>
    </row>
    <row r="77" spans="1:5" hidden="1" x14ac:dyDescent="0.25">
      <c r="B77" s="1" t="s">
        <v>414</v>
      </c>
    </row>
    <row r="78" spans="1:5" hidden="1" x14ac:dyDescent="0.25">
      <c r="B78" s="1" t="s">
        <v>413</v>
      </c>
    </row>
  </sheetData>
  <sheetProtection formatCells="0" insertRows="0"/>
  <mergeCells count="26">
    <mergeCell ref="B67:D67"/>
    <mergeCell ref="B57:D57"/>
    <mergeCell ref="B58:D58"/>
    <mergeCell ref="B59:D59"/>
    <mergeCell ref="B60:D60"/>
    <mergeCell ref="B61:D61"/>
    <mergeCell ref="B62:D62"/>
    <mergeCell ref="B63:D63"/>
    <mergeCell ref="B64:D64"/>
    <mergeCell ref="B65:D65"/>
    <mergeCell ref="B66:D6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4" zoomScaleNormal="100" workbookViewId="0">
      <selection activeCell="C3" sqref="C3:N3"/>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409</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426</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420</v>
      </c>
      <c r="C5" s="142" t="s">
        <v>422</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408</v>
      </c>
      <c r="C6" s="138" t="s">
        <v>427</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6" t="s">
        <v>26</v>
      </c>
      <c r="B1" s="146"/>
      <c r="C1" s="146"/>
      <c r="D1" s="146"/>
      <c r="E1" s="146"/>
      <c r="F1" s="146"/>
      <c r="G1" s="146"/>
      <c r="H1" s="146"/>
      <c r="I1" s="146"/>
      <c r="J1" s="146"/>
      <c r="K1" s="146"/>
      <c r="M1" s="48" t="s">
        <v>24</v>
      </c>
    </row>
    <row r="2" spans="1:13" ht="20.100000000000001" customHeight="1" x14ac:dyDescent="0.3">
      <c r="A2" s="144" t="s">
        <v>29</v>
      </c>
      <c r="B2" s="145"/>
      <c r="C2" s="145"/>
      <c r="D2" s="145"/>
      <c r="E2" s="145"/>
      <c r="F2" s="145"/>
      <c r="G2" s="145"/>
      <c r="H2" s="145"/>
      <c r="I2" s="145"/>
      <c r="J2" s="145"/>
      <c r="K2" s="145"/>
      <c r="M2" s="47"/>
    </row>
    <row r="3" spans="1:13" ht="18.75" customHeight="1" thickBot="1" x14ac:dyDescent="0.35">
      <c r="A3" s="49"/>
      <c r="B3" s="147" t="s">
        <v>16</v>
      </c>
      <c r="C3" s="147"/>
      <c r="D3" s="45"/>
      <c r="E3" s="45"/>
      <c r="F3" s="45"/>
      <c r="G3" s="45"/>
      <c r="H3" s="45"/>
      <c r="I3" s="45"/>
      <c r="J3" s="45"/>
      <c r="K3" s="46"/>
      <c r="M3" s="47"/>
    </row>
    <row r="4" spans="1:13" ht="14.1" customHeight="1" thickBot="1" x14ac:dyDescent="0.3">
      <c r="A4" s="50"/>
      <c r="B4" s="148"/>
      <c r="C4" s="148"/>
      <c r="D4" s="22"/>
      <c r="E4" s="38"/>
      <c r="F4" s="44" t="s">
        <v>17</v>
      </c>
      <c r="G4" s="37"/>
      <c r="H4" s="37"/>
      <c r="I4" s="37"/>
      <c r="J4" s="37"/>
      <c r="K4" s="39"/>
    </row>
    <row r="5" spans="1:13" ht="18.75" customHeight="1" thickBot="1" x14ac:dyDescent="0.3">
      <c r="A5" s="50"/>
      <c r="B5" s="148"/>
      <c r="C5" s="148"/>
      <c r="D5" s="23"/>
      <c r="E5" s="24"/>
      <c r="F5" s="24"/>
      <c r="G5" s="24"/>
      <c r="H5" s="24"/>
      <c r="I5" s="24"/>
      <c r="J5" s="24"/>
      <c r="K5" s="40"/>
    </row>
    <row r="6" spans="1:13" ht="14.1" customHeight="1" thickBot="1" x14ac:dyDescent="0.3">
      <c r="A6" s="50"/>
      <c r="B6" s="148"/>
      <c r="C6" s="148"/>
      <c r="D6" s="25"/>
      <c r="E6" s="26"/>
      <c r="F6" s="150" t="s">
        <v>18</v>
      </c>
      <c r="G6" s="150"/>
      <c r="H6" s="150"/>
      <c r="I6" s="150"/>
      <c r="J6" s="150"/>
      <c r="K6" s="41"/>
    </row>
    <row r="7" spans="1:13" ht="14.1" customHeight="1" thickBot="1" x14ac:dyDescent="0.3">
      <c r="A7" s="50"/>
      <c r="B7" s="148"/>
      <c r="C7" s="148"/>
      <c r="D7" s="27"/>
      <c r="E7" s="26"/>
      <c r="F7" s="150"/>
      <c r="G7" s="150"/>
      <c r="H7" s="150"/>
      <c r="I7" s="150"/>
      <c r="J7" s="150"/>
      <c r="K7" s="41"/>
    </row>
    <row r="8" spans="1:13" ht="14.1" customHeight="1" thickBot="1" x14ac:dyDescent="0.3">
      <c r="A8" s="50"/>
      <c r="B8" s="148"/>
      <c r="C8" s="148"/>
      <c r="D8" s="28"/>
      <c r="E8" s="29"/>
      <c r="F8" s="150"/>
      <c r="G8" s="150"/>
      <c r="H8" s="150"/>
      <c r="I8" s="150"/>
      <c r="J8" s="150"/>
      <c r="K8" s="41"/>
    </row>
    <row r="9" spans="1:13" ht="14.1" customHeight="1" thickBot="1" x14ac:dyDescent="0.3">
      <c r="A9" s="50"/>
      <c r="B9" s="148"/>
      <c r="C9" s="148"/>
      <c r="D9" s="30"/>
      <c r="E9" s="29"/>
      <c r="F9" s="150"/>
      <c r="G9" s="150"/>
      <c r="H9" s="150"/>
      <c r="I9" s="150"/>
      <c r="J9" s="150"/>
      <c r="K9" s="41"/>
    </row>
    <row r="10" spans="1:13" ht="14.1" customHeight="1" thickBot="1" x14ac:dyDescent="0.3">
      <c r="A10" s="50"/>
      <c r="B10" s="148"/>
      <c r="C10" s="148"/>
      <c r="D10" s="31"/>
      <c r="E10" s="29"/>
      <c r="F10" s="150"/>
      <c r="G10" s="150"/>
      <c r="H10" s="150"/>
      <c r="I10" s="150"/>
      <c r="J10" s="150"/>
      <c r="K10" s="41"/>
    </row>
    <row r="11" spans="1:13" ht="14.1" customHeight="1" thickBot="1" x14ac:dyDescent="0.3">
      <c r="A11" s="50"/>
      <c r="B11" s="148"/>
      <c r="C11" s="148"/>
      <c r="D11" s="32"/>
      <c r="E11" s="29"/>
      <c r="F11" s="150"/>
      <c r="G11" s="150"/>
      <c r="H11" s="150"/>
      <c r="I11" s="150"/>
      <c r="J11" s="150"/>
      <c r="K11" s="41"/>
    </row>
    <row r="12" spans="1:13" ht="14.1" customHeight="1" thickBot="1" x14ac:dyDescent="0.3">
      <c r="A12" s="50"/>
      <c r="B12" s="148"/>
      <c r="C12" s="148"/>
      <c r="D12" s="33"/>
      <c r="E12" s="29"/>
      <c r="F12" s="150"/>
      <c r="G12" s="150"/>
      <c r="H12" s="150"/>
      <c r="I12" s="150"/>
      <c r="J12" s="150"/>
      <c r="K12" s="41"/>
    </row>
    <row r="13" spans="1:13" ht="14.1" customHeight="1" thickBot="1" x14ac:dyDescent="0.3">
      <c r="A13" s="50"/>
      <c r="B13" s="148"/>
      <c r="C13" s="148"/>
      <c r="D13" s="34"/>
      <c r="E13" s="29"/>
      <c r="F13" s="150"/>
      <c r="G13" s="150"/>
      <c r="H13" s="150"/>
      <c r="I13" s="150"/>
      <c r="J13" s="150"/>
      <c r="K13" s="41"/>
    </row>
    <row r="14" spans="1:13" ht="14.1" customHeight="1" thickBot="1" x14ac:dyDescent="0.3">
      <c r="A14" s="50"/>
      <c r="B14" s="148"/>
      <c r="C14" s="148"/>
      <c r="D14" s="35"/>
      <c r="E14" s="29"/>
      <c r="F14" s="150"/>
      <c r="G14" s="150"/>
      <c r="H14" s="150"/>
      <c r="I14" s="150"/>
      <c r="J14" s="150"/>
      <c r="K14" s="41"/>
    </row>
    <row r="15" spans="1:13" ht="14.1" customHeight="1" thickBot="1" x14ac:dyDescent="0.3">
      <c r="A15" s="50"/>
      <c r="B15" s="148"/>
      <c r="C15" s="148"/>
      <c r="D15" s="36"/>
      <c r="E15" s="29"/>
      <c r="F15" s="150"/>
      <c r="G15" s="150"/>
      <c r="H15" s="150"/>
      <c r="I15" s="150"/>
      <c r="J15" s="150"/>
      <c r="K15" s="41"/>
    </row>
    <row r="16" spans="1:13" ht="15.75" x14ac:dyDescent="0.25">
      <c r="A16" s="51"/>
      <c r="B16" s="149"/>
      <c r="C16" s="149"/>
      <c r="D16" s="42"/>
      <c r="E16" s="42"/>
      <c r="F16" s="42"/>
      <c r="G16" s="42"/>
      <c r="H16" s="42"/>
      <c r="I16" s="42"/>
      <c r="J16" s="42"/>
      <c r="K16" s="43"/>
    </row>
    <row r="17" spans="1:20" ht="18.75" x14ac:dyDescent="0.2">
      <c r="A17" s="151" t="s">
        <v>33</v>
      </c>
      <c r="B17" s="151"/>
      <c r="C17" s="151"/>
      <c r="D17" s="151"/>
      <c r="E17" s="151"/>
      <c r="F17" s="151"/>
      <c r="G17" s="151"/>
      <c r="H17" s="151"/>
      <c r="I17" s="151"/>
      <c r="J17" s="151"/>
      <c r="K17" s="151"/>
    </row>
    <row r="18" spans="1:20" ht="20.100000000000001" customHeight="1" x14ac:dyDescent="0.3">
      <c r="A18" s="144" t="s">
        <v>21</v>
      </c>
      <c r="B18" s="145"/>
      <c r="C18" s="145"/>
      <c r="D18" s="145"/>
      <c r="E18" s="145"/>
      <c r="F18" s="145"/>
      <c r="G18" s="145"/>
      <c r="H18" s="145"/>
      <c r="I18" s="145"/>
      <c r="J18" s="145"/>
      <c r="K18" s="145"/>
      <c r="M18" s="48" t="s">
        <v>25</v>
      </c>
      <c r="T18" s="48" t="s">
        <v>27</v>
      </c>
    </row>
    <row r="19" spans="1:20" ht="20.100000000000001" customHeight="1" x14ac:dyDescent="0.2">
      <c r="A19" s="144" t="s">
        <v>30</v>
      </c>
      <c r="B19" s="145"/>
      <c r="C19" s="145"/>
      <c r="D19" s="145"/>
      <c r="E19" s="145"/>
      <c r="F19" s="145"/>
      <c r="G19" s="145"/>
      <c r="H19" s="145"/>
      <c r="I19" s="145"/>
      <c r="J19" s="145"/>
      <c r="K19" s="145"/>
    </row>
    <row r="20" spans="1:20" ht="20.100000000000001" customHeight="1" x14ac:dyDescent="0.3">
      <c r="A20" s="144" t="s">
        <v>19</v>
      </c>
      <c r="B20" s="145"/>
      <c r="C20" s="145"/>
      <c r="D20" s="145"/>
      <c r="E20" s="145"/>
      <c r="F20" s="145"/>
      <c r="G20" s="145"/>
      <c r="H20" s="145"/>
      <c r="I20" s="145"/>
      <c r="J20" s="145"/>
      <c r="K20" s="145"/>
      <c r="M20" s="47"/>
    </row>
    <row r="21" spans="1:20" ht="39.950000000000003" customHeight="1" x14ac:dyDescent="0.3">
      <c r="A21" s="158" t="s">
        <v>28</v>
      </c>
      <c r="B21" s="159"/>
      <c r="C21" s="159"/>
      <c r="D21" s="159"/>
      <c r="E21" s="159"/>
      <c r="F21" s="159"/>
      <c r="G21" s="159"/>
      <c r="H21" s="159"/>
      <c r="I21" s="159"/>
      <c r="J21" s="159"/>
      <c r="K21" s="159"/>
      <c r="M21" s="47"/>
    </row>
    <row r="22" spans="1:20" ht="39.950000000000003" customHeight="1" x14ac:dyDescent="0.2">
      <c r="A22" s="158" t="s">
        <v>20</v>
      </c>
      <c r="B22" s="159"/>
      <c r="C22" s="159"/>
      <c r="D22" s="159"/>
      <c r="E22" s="159"/>
      <c r="F22" s="159"/>
      <c r="G22" s="159"/>
      <c r="H22" s="159"/>
      <c r="I22" s="159"/>
      <c r="J22" s="159"/>
      <c r="K22" s="159"/>
    </row>
    <row r="23" spans="1:20" ht="18.75" x14ac:dyDescent="0.2">
      <c r="A23" s="155" t="s">
        <v>34</v>
      </c>
      <c r="B23" s="156"/>
      <c r="C23" s="156"/>
      <c r="D23" s="156"/>
      <c r="E23" s="156"/>
      <c r="F23" s="156"/>
      <c r="G23" s="156"/>
      <c r="H23" s="156"/>
      <c r="I23" s="156"/>
      <c r="J23" s="156"/>
      <c r="K23" s="157"/>
    </row>
    <row r="24" spans="1:20" ht="39.950000000000003" customHeight="1" x14ac:dyDescent="0.2">
      <c r="A24" s="152" t="s">
        <v>22</v>
      </c>
      <c r="B24" s="153"/>
      <c r="C24" s="153"/>
      <c r="D24" s="153"/>
      <c r="E24" s="153"/>
      <c r="F24" s="153"/>
      <c r="G24" s="153"/>
      <c r="H24" s="153"/>
      <c r="I24" s="153"/>
      <c r="J24" s="153"/>
      <c r="K24" s="154"/>
    </row>
    <row r="25" spans="1:20" ht="60" customHeight="1" x14ac:dyDescent="0.2">
      <c r="A25" s="152" t="s">
        <v>23</v>
      </c>
      <c r="B25" s="153"/>
      <c r="C25" s="153"/>
      <c r="D25" s="153"/>
      <c r="E25" s="153"/>
      <c r="F25" s="153"/>
      <c r="G25" s="153"/>
      <c r="H25" s="153"/>
      <c r="I25" s="153"/>
      <c r="J25" s="153"/>
      <c r="K25" s="154"/>
    </row>
    <row r="26" spans="1:20" ht="18.75" x14ac:dyDescent="0.2">
      <c r="A26" s="155" t="s">
        <v>35</v>
      </c>
      <c r="B26" s="156"/>
      <c r="C26" s="156"/>
      <c r="D26" s="156"/>
      <c r="E26" s="156"/>
      <c r="F26" s="156"/>
      <c r="G26" s="156"/>
      <c r="H26" s="156"/>
      <c r="I26" s="156"/>
      <c r="J26" s="156"/>
      <c r="K26" s="157"/>
    </row>
    <row r="27" spans="1:20" ht="20.100000000000001" customHeight="1" x14ac:dyDescent="0.2">
      <c r="A27" s="152" t="s">
        <v>31</v>
      </c>
      <c r="B27" s="153"/>
      <c r="C27" s="153"/>
      <c r="D27" s="153"/>
      <c r="E27" s="153"/>
      <c r="F27" s="153"/>
      <c r="G27" s="153"/>
      <c r="H27" s="153"/>
      <c r="I27" s="153"/>
      <c r="J27" s="153"/>
      <c r="K27" s="154"/>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6" t="s">
        <v>36</v>
      </c>
      <c r="B1" s="167"/>
      <c r="C1" s="168"/>
    </row>
    <row r="2" spans="1:3" ht="13.5" thickBot="1" x14ac:dyDescent="0.25">
      <c r="A2" s="169" t="s">
        <v>154</v>
      </c>
      <c r="B2" s="170"/>
      <c r="C2" s="171"/>
    </row>
    <row r="3" spans="1:3" ht="13.5" thickBot="1" x14ac:dyDescent="0.25">
      <c r="A3" s="172" t="s">
        <v>155</v>
      </c>
      <c r="B3" s="173"/>
      <c r="C3" s="174"/>
    </row>
    <row r="4" spans="1:3" ht="26.25" thickBot="1" x14ac:dyDescent="0.3">
      <c r="A4" s="60" t="s">
        <v>13</v>
      </c>
      <c r="B4" s="57" t="s">
        <v>37</v>
      </c>
      <c r="C4"/>
    </row>
    <row r="5" spans="1:3" ht="13.5" thickBot="1" x14ac:dyDescent="0.25">
      <c r="A5" s="162" t="s">
        <v>156</v>
      </c>
      <c r="B5" s="175"/>
      <c r="C5" s="163"/>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4" t="s">
        <v>40</v>
      </c>
      <c r="C19" s="165"/>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4" t="s">
        <v>238</v>
      </c>
      <c r="C74" s="165"/>
    </row>
    <row r="75" spans="1:3" ht="13.5" thickBot="1" x14ac:dyDescent="0.25">
      <c r="A75" s="60" t="s">
        <v>239</v>
      </c>
      <c r="B75" s="160" t="s">
        <v>240</v>
      </c>
      <c r="C75" s="161"/>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4" t="s">
        <v>12</v>
      </c>
      <c r="C78" s="165"/>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4" t="s">
        <v>260</v>
      </c>
      <c r="C94" s="165"/>
    </row>
    <row r="95" spans="1:3" ht="13.5" thickBot="1" x14ac:dyDescent="0.25">
      <c r="A95" s="60" t="s">
        <v>261</v>
      </c>
      <c r="B95" s="160" t="s">
        <v>240</v>
      </c>
      <c r="C95" s="161"/>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2" t="s">
        <v>12</v>
      </c>
      <c r="C98" s="163"/>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4" t="s">
        <v>268</v>
      </c>
      <c r="C101" s="165"/>
    </row>
    <row r="102" spans="1:3" ht="13.5" thickBot="1" x14ac:dyDescent="0.25">
      <c r="A102" s="60" t="s">
        <v>269</v>
      </c>
      <c r="B102" s="160" t="s">
        <v>240</v>
      </c>
      <c r="C102" s="161"/>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2" t="s">
        <v>12</v>
      </c>
      <c r="C107" s="163"/>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4" t="s">
        <v>295</v>
      </c>
      <c r="C121" s="165"/>
    </row>
    <row r="122" spans="1:3" ht="13.5" thickBot="1" x14ac:dyDescent="0.25">
      <c r="A122" s="60" t="s">
        <v>296</v>
      </c>
      <c r="B122" s="160" t="s">
        <v>240</v>
      </c>
      <c r="C122" s="161"/>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2" t="s">
        <v>32</v>
      </c>
      <c r="C127" s="163"/>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2" t="s">
        <v>308</v>
      </c>
      <c r="C133" s="163"/>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4" t="s">
        <v>123</v>
      </c>
      <c r="C140" s="165"/>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4" t="s">
        <v>140</v>
      </c>
      <c r="C160" s="165"/>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4" t="s">
        <v>147</v>
      </c>
      <c r="C174" s="165"/>
    </row>
    <row r="175" spans="1:3" ht="15.75" thickBot="1" x14ac:dyDescent="0.3">
      <c r="A175" s="61" t="s">
        <v>362</v>
      </c>
      <c r="B175" s="56" t="s">
        <v>363</v>
      </c>
      <c r="C175"/>
    </row>
    <row r="176" spans="1:3" ht="13.5" thickBot="1" x14ac:dyDescent="0.25">
      <c r="A176" s="60" t="s">
        <v>364</v>
      </c>
      <c r="B176" s="162" t="s">
        <v>148</v>
      </c>
      <c r="C176" s="163"/>
    </row>
    <row r="177" spans="1:3" ht="15.75" thickBot="1" x14ac:dyDescent="0.3">
      <c r="A177" s="61" t="s">
        <v>365</v>
      </c>
      <c r="B177" s="58" t="s">
        <v>377</v>
      </c>
      <c r="C177"/>
    </row>
    <row r="178" spans="1:3" ht="13.5" thickBot="1" x14ac:dyDescent="0.25">
      <c r="A178" s="60" t="s">
        <v>366</v>
      </c>
      <c r="B178" s="164" t="s">
        <v>149</v>
      </c>
      <c r="C178" s="165"/>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F26421-C2E2-4802-ADB4-3648267F842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PLAN PROJEKTNIH AKTIVNOSTI</vt:lpstr>
      <vt:lpstr>UPUTA_ISPUNJAVANJE</vt:lpstr>
      <vt:lpstr>UPUTE</vt:lpstr>
      <vt:lpstr>LPT</vt:lpstr>
      <vt:lpstr>' PLAN PROJEKTNIH AKTIVNOSTI'!Print_Area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2018-07-25T08:40:07Z</cp:lastPrinted>
  <dcterms:created xsi:type="dcterms:W3CDTF">2017-03-28T13:44:12Z</dcterms:created>
  <dcterms:modified xsi:type="dcterms:W3CDTF">2025-03-04T12:20:19Z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